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y.uno\Desktop\"/>
    </mc:Choice>
  </mc:AlternateContent>
  <xr:revisionPtr revIDLastSave="0" documentId="13_ncr:1_{4BD844DC-A3B6-44C5-A827-7434A829A1C8}" xr6:coauthVersionLast="47" xr6:coauthVersionMax="47" xr10:uidLastSave="{00000000-0000-0000-0000-000000000000}"/>
  <bookViews>
    <workbookView xWindow="-19890" yWindow="1140" windowWidth="17235" windowHeight="15555" xr2:uid="{0AB5B62A-DD51-4104-94BD-1D11EC75F5F6}"/>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0" i="1" l="1"/>
  <c r="C6" i="1"/>
  <c r="C8" i="1"/>
  <c r="C5" i="1"/>
  <c r="C23" i="1"/>
  <c r="C22" i="1"/>
  <c r="F28" i="1"/>
  <c r="C27" i="1" s="1"/>
  <c r="C35" i="1" l="1"/>
  <c r="C37" i="1" s="1"/>
</calcChain>
</file>

<file path=xl/sharedStrings.xml><?xml version="1.0" encoding="utf-8"?>
<sst xmlns="http://schemas.openxmlformats.org/spreadsheetml/2006/main" count="47" uniqueCount="44">
  <si>
    <t>収入</t>
    <rPh sb="0" eb="2">
      <t>シュウニュウ</t>
    </rPh>
    <phoneticPr fontId="1"/>
  </si>
  <si>
    <t>夫給与</t>
    <rPh sb="0" eb="1">
      <t>オット</t>
    </rPh>
    <rPh sb="1" eb="3">
      <t>キュウヨ</t>
    </rPh>
    <phoneticPr fontId="1"/>
  </si>
  <si>
    <t>妻給与</t>
    <rPh sb="0" eb="1">
      <t>ツマ</t>
    </rPh>
    <rPh sb="1" eb="3">
      <t>キュウヨ</t>
    </rPh>
    <phoneticPr fontId="1"/>
  </si>
  <si>
    <t>他収入</t>
    <rPh sb="0" eb="1">
      <t>ホカ</t>
    </rPh>
    <rPh sb="1" eb="3">
      <t>シュウニュウ</t>
    </rPh>
    <phoneticPr fontId="1"/>
  </si>
  <si>
    <t>支出</t>
    <rPh sb="0" eb="2">
      <t>シシュツ</t>
    </rPh>
    <phoneticPr fontId="1"/>
  </si>
  <si>
    <t>食費</t>
    <rPh sb="0" eb="2">
      <t>ショクヒ</t>
    </rPh>
    <phoneticPr fontId="1"/>
  </si>
  <si>
    <t>外食回数</t>
    <rPh sb="0" eb="2">
      <t>ガイショク</t>
    </rPh>
    <rPh sb="2" eb="4">
      <t>カイスウ</t>
    </rPh>
    <phoneticPr fontId="1"/>
  </si>
  <si>
    <t>自炊回数</t>
    <rPh sb="0" eb="2">
      <t>ジスイ</t>
    </rPh>
    <rPh sb="2" eb="4">
      <t>カイスウ</t>
    </rPh>
    <phoneticPr fontId="1"/>
  </si>
  <si>
    <t>外食費用/１回</t>
    <rPh sb="0" eb="2">
      <t>ガイショク</t>
    </rPh>
    <rPh sb="2" eb="4">
      <t>ヒヨウ</t>
    </rPh>
    <rPh sb="6" eb="7">
      <t>カイ</t>
    </rPh>
    <phoneticPr fontId="1"/>
  </si>
  <si>
    <t>自炊費用/１回</t>
    <rPh sb="0" eb="2">
      <t>ジスイ</t>
    </rPh>
    <rPh sb="2" eb="4">
      <t>ヒヨウ</t>
    </rPh>
    <rPh sb="6" eb="7">
      <t>カイ</t>
    </rPh>
    <phoneticPr fontId="1"/>
  </si>
  <si>
    <t>固定費</t>
    <rPh sb="0" eb="3">
      <t>コテイヒ</t>
    </rPh>
    <phoneticPr fontId="1"/>
  </si>
  <si>
    <t>携帯料金</t>
    <rPh sb="0" eb="2">
      <t>ケイタイ</t>
    </rPh>
    <rPh sb="2" eb="4">
      <t>リョウキン</t>
    </rPh>
    <phoneticPr fontId="1"/>
  </si>
  <si>
    <t>wi-fi</t>
    <phoneticPr fontId="1"/>
  </si>
  <si>
    <t>電気</t>
    <rPh sb="0" eb="2">
      <t>デンキ</t>
    </rPh>
    <phoneticPr fontId="1"/>
  </si>
  <si>
    <t>水道</t>
    <rPh sb="0" eb="2">
      <t>スイドウ</t>
    </rPh>
    <phoneticPr fontId="1"/>
  </si>
  <si>
    <t>ガス</t>
    <phoneticPr fontId="1"/>
  </si>
  <si>
    <t>家賃(ローン)</t>
    <rPh sb="0" eb="2">
      <t>ヤチン</t>
    </rPh>
    <phoneticPr fontId="1"/>
  </si>
  <si>
    <t>ガソリン</t>
    <phoneticPr fontId="1"/>
  </si>
  <si>
    <t>変動費</t>
    <rPh sb="0" eb="2">
      <t>ヘンドウ</t>
    </rPh>
    <rPh sb="2" eb="3">
      <t>ヒ</t>
    </rPh>
    <phoneticPr fontId="1"/>
  </si>
  <si>
    <t>習い事</t>
    <rPh sb="0" eb="1">
      <t>ナラ</t>
    </rPh>
    <rPh sb="2" eb="3">
      <t>ゴト</t>
    </rPh>
    <phoneticPr fontId="1"/>
  </si>
  <si>
    <t>生命保険</t>
    <rPh sb="0" eb="2">
      <t>セイメイ</t>
    </rPh>
    <rPh sb="2" eb="4">
      <t>ホケン</t>
    </rPh>
    <phoneticPr fontId="1"/>
  </si>
  <si>
    <t>ミルク</t>
    <phoneticPr fontId="1"/>
  </si>
  <si>
    <t>おむつ</t>
    <phoneticPr fontId="1"/>
  </si>
  <si>
    <t>夫お小遣い</t>
    <rPh sb="0" eb="1">
      <t>オット</t>
    </rPh>
    <rPh sb="2" eb="4">
      <t>コヅカ</t>
    </rPh>
    <phoneticPr fontId="1"/>
  </si>
  <si>
    <t>妻お小遣い</t>
    <rPh sb="0" eb="1">
      <t>ツマ</t>
    </rPh>
    <rPh sb="2" eb="4">
      <t>コヅカ</t>
    </rPh>
    <phoneticPr fontId="1"/>
  </si>
  <si>
    <t>おやつ</t>
    <phoneticPr fontId="1"/>
  </si>
  <si>
    <t>おもちゃ</t>
    <phoneticPr fontId="1"/>
  </si>
  <si>
    <t>合計</t>
    <rPh sb="0" eb="2">
      <t>ゴウケイ</t>
    </rPh>
    <phoneticPr fontId="1"/>
  </si>
  <si>
    <t>収支</t>
    <rPh sb="0" eb="2">
      <t>シュウシ</t>
    </rPh>
    <phoneticPr fontId="1"/>
  </si>
  <si>
    <t>自動車税/月</t>
    <rPh sb="0" eb="3">
      <t>ジドウシャ</t>
    </rPh>
    <rPh sb="3" eb="4">
      <t>ゼイ</t>
    </rPh>
    <rPh sb="5" eb="6">
      <t>ツキ</t>
    </rPh>
    <phoneticPr fontId="1"/>
  </si>
  <si>
    <t>固定資産税/月</t>
    <rPh sb="0" eb="2">
      <t>コテイ</t>
    </rPh>
    <rPh sb="2" eb="5">
      <t>シサンゼイ</t>
    </rPh>
    <rPh sb="6" eb="7">
      <t>ツキ</t>
    </rPh>
    <phoneticPr fontId="1"/>
  </si>
  <si>
    <t>夫賞与/月</t>
    <rPh sb="0" eb="1">
      <t>オット</t>
    </rPh>
    <rPh sb="1" eb="3">
      <t>ショウヨ</t>
    </rPh>
    <rPh sb="4" eb="5">
      <t>ツキ</t>
    </rPh>
    <phoneticPr fontId="1"/>
  </si>
  <si>
    <t>妻賞与/月</t>
    <rPh sb="0" eb="1">
      <t>ツマ</t>
    </rPh>
    <rPh sb="1" eb="3">
      <t>ショウヨ</t>
    </rPh>
    <rPh sb="4" eb="5">
      <t>ツキ</t>
    </rPh>
    <phoneticPr fontId="1"/>
  </si>
  <si>
    <t>年間支払額</t>
    <rPh sb="0" eb="2">
      <t>ネンカン</t>
    </rPh>
    <rPh sb="2" eb="4">
      <t>シハライ</t>
    </rPh>
    <rPh sb="4" eb="5">
      <t>ガク</t>
    </rPh>
    <phoneticPr fontId="1"/>
  </si>
  <si>
    <t>年間賞与額</t>
    <rPh sb="0" eb="2">
      <t>ネンカン</t>
    </rPh>
    <rPh sb="2" eb="4">
      <t>ショウヨ</t>
    </rPh>
    <rPh sb="4" eb="5">
      <t>ガク</t>
    </rPh>
    <phoneticPr fontId="1"/>
  </si>
  <si>
    <t>※灰色部分は基本的には修正する必要がありません</t>
    <rPh sb="1" eb="3">
      <t>ハイイロ</t>
    </rPh>
    <rPh sb="3" eb="5">
      <t>ブブン</t>
    </rPh>
    <rPh sb="6" eb="9">
      <t>キホンテキ</t>
    </rPh>
    <rPh sb="11" eb="13">
      <t>シュウセイ</t>
    </rPh>
    <rPh sb="15" eb="17">
      <t>ヒツヨウ</t>
    </rPh>
    <phoneticPr fontId="1"/>
  </si>
  <si>
    <t>※賞与や年払いのものは右側の表に年額を入れれば自動的に月額換算されます。</t>
    <rPh sb="1" eb="3">
      <t>ショウヨ</t>
    </rPh>
    <rPh sb="4" eb="6">
      <t>ネンバラ</t>
    </rPh>
    <rPh sb="11" eb="13">
      <t>ミギガワ</t>
    </rPh>
    <rPh sb="14" eb="15">
      <t>ヒョウ</t>
    </rPh>
    <rPh sb="16" eb="18">
      <t>ネンガク</t>
    </rPh>
    <rPh sb="19" eb="20">
      <t>イ</t>
    </rPh>
    <rPh sb="23" eb="26">
      <t>ジドウテキ</t>
    </rPh>
    <rPh sb="27" eb="29">
      <t>ゲツガク</t>
    </rPh>
    <rPh sb="29" eb="31">
      <t>カンサン</t>
    </rPh>
    <phoneticPr fontId="1"/>
  </si>
  <si>
    <t>※食費に関しては、外食回数と外食自炊のおおよその金額を入力してください。</t>
    <rPh sb="1" eb="3">
      <t>ショクヒ</t>
    </rPh>
    <rPh sb="4" eb="5">
      <t>カン</t>
    </rPh>
    <rPh sb="9" eb="11">
      <t>ガイショク</t>
    </rPh>
    <rPh sb="11" eb="13">
      <t>カイスウ</t>
    </rPh>
    <rPh sb="14" eb="16">
      <t>ガイショク</t>
    </rPh>
    <rPh sb="16" eb="18">
      <t>ジスイ</t>
    </rPh>
    <phoneticPr fontId="1"/>
  </si>
  <si>
    <t>　1日3食、月30日としてひと月当たり90回食事をすると仮定しています。</t>
    <phoneticPr fontId="1"/>
  </si>
  <si>
    <t>おむつ費用/1枚</t>
    <rPh sb="3" eb="5">
      <t>ヒヨウ</t>
    </rPh>
    <rPh sb="7" eb="8">
      <t>マイ</t>
    </rPh>
    <phoneticPr fontId="1"/>
  </si>
  <si>
    <t>1日の使用枚数</t>
    <rPh sb="1" eb="2">
      <t>ニチ</t>
    </rPh>
    <rPh sb="3" eb="5">
      <t>シヨウ</t>
    </rPh>
    <rPh sb="5" eb="7">
      <t>マイスウ</t>
    </rPh>
    <phoneticPr fontId="1"/>
  </si>
  <si>
    <t>　Amazon調べ</t>
    <rPh sb="7" eb="8">
      <t>シラ</t>
    </rPh>
    <phoneticPr fontId="1"/>
  </si>
  <si>
    <t>※参考　パンパースパンツMサイズが1枚32円</t>
    <rPh sb="1" eb="3">
      <t>サンコウ</t>
    </rPh>
    <rPh sb="18" eb="19">
      <t>マイ</t>
    </rPh>
    <rPh sb="21" eb="22">
      <t>エン</t>
    </rPh>
    <phoneticPr fontId="1"/>
  </si>
  <si>
    <t>※ざっくりした数値が分かれば良いので、ミルクやガソリン代などは大体の金額を入力します。</t>
    <rPh sb="7" eb="9">
      <t>スウチ</t>
    </rPh>
    <rPh sb="10" eb="11">
      <t>ワ</t>
    </rPh>
    <rPh sb="14" eb="15">
      <t>ヨ</t>
    </rPh>
    <rPh sb="27" eb="28">
      <t>ダイ</t>
    </rPh>
    <rPh sb="31" eb="33">
      <t>ダイタイ</t>
    </rPh>
    <rPh sb="34" eb="36">
      <t>キンガク</t>
    </rPh>
    <rPh sb="37" eb="39">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</si>
</sst>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 x14ac:knownFonts="1">
    <font>
      <sz val="11"/>
      <color theme="1"/>
      <name val="游ゴシック"/>
      <family val="2"/>
      <charset val="128"/>
      <scheme val="minor"/>
    </font>
    <font>
      <sz val="6"/>
      <name val="游ゴシック"/>
      <family val="2"/>
      <charset val="128"/>
      <scheme val="minor"/>
    </font>
  </fonts>
  <fills count="7">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4">
    <xf numFmtId="0" fontId="0" fillId="0" borderId="0" xfId="0">
      <alignment vertical="center"/>
    </xf>
    <xf numFmtId="176" fontId="0" fillId="0" borderId="0" xfId="0" applyNumberFormat="1">
      <alignment vertical="center"/>
    </xf>
    <xf numFmtId="176" fontId="0" fillId="0" borderId="1" xfId="0" applyNumberFormat="1" applyBorder="1">
      <alignment vertical="center"/>
    </xf>
    <xf numFmtId="176" fontId="0" fillId="0" borderId="4" xfId="0" applyNumberFormat="1" applyBorder="1">
      <alignment vertical="center"/>
    </xf>
    <xf numFmtId="176" fontId="0" fillId="0" borderId="6" xfId="0" applyNumberFormat="1" applyBorder="1">
      <alignment vertical="center"/>
    </xf>
    <xf numFmtId="176" fontId="0" fillId="2" borderId="1" xfId="0" applyNumberFormat="1" applyFill="1" applyBorder="1">
      <alignment vertical="center"/>
    </xf>
    <xf numFmtId="176" fontId="0" fillId="3" borderId="5" xfId="0" applyNumberFormat="1" applyFill="1" applyBorder="1">
      <alignment vertical="center"/>
    </xf>
    <xf numFmtId="176" fontId="0" fillId="4" borderId="5" xfId="0" applyNumberFormat="1" applyFill="1" applyBorder="1">
      <alignment vertical="center"/>
    </xf>
    <xf numFmtId="176" fontId="0" fillId="6" borderId="1" xfId="0" applyNumberFormat="1" applyFill="1" applyBorder="1">
      <alignmen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4" borderId="1" xfId="0" applyNumberFormat="1" applyFill="1" applyBorder="1" applyAlignment="1">
      <alignment horizontal="center" vertical="center"/>
    </xf>
    <xf numFmtId="176" fontId="0" fillId="5" borderId="1" xfId="0" applyNumberFormat="1" applyFill="1" applyBorder="1" applyAlignment="1">
      <alignment horizontal="center" vertical="center"/>
    </xf>
    <xf numFmtId="176" fontId="0" fillId="5" borderId="5" xfId="0" applyNumberForma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ja-JP" altLang="en-US"/>
              <a:t>支出割合</a:t>
            </a:r>
            <a:endParaRPr lang="ja-JP"/>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ja-JP"/>
        </a:p>
      </c:txPr>
    </c:title>
    <c:autoTitleDeleted val="0"/>
    <c:plotArea>
      <c:layout/>
      <c:pie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E223-4D4F-95EC-B7E606046881}"/>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E223-4D4F-95EC-B7E606046881}"/>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E223-4D4F-95EC-B7E606046881}"/>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E223-4D4F-95EC-B7E606046881}"/>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E223-4D4F-95EC-B7E606046881}"/>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E223-4D4F-95EC-B7E606046881}"/>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c:ext xmlns:c16="http://schemas.microsoft.com/office/drawing/2014/chart" uri="{C3380CC4-5D6E-409C-BE32-E72D297353CC}">
                <c16:uniqueId val="{0000000D-E223-4D4F-95EC-B7E606046881}"/>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c:ext xmlns:c16="http://schemas.microsoft.com/office/drawing/2014/chart" uri="{C3380CC4-5D6E-409C-BE32-E72D297353CC}">
                <c16:uniqueId val="{0000000F-E223-4D4F-95EC-B7E606046881}"/>
              </c:ext>
            </c:extLst>
          </c:dPt>
          <c:dPt>
            <c:idx val="8"/>
            <c:bubble3D val="0"/>
            <c:spPr>
              <a:gradFill>
                <a:gsLst>
                  <a:gs pos="100000">
                    <a:schemeClr val="accent3">
                      <a:lumMod val="60000"/>
                      <a:lumMod val="60000"/>
                      <a:lumOff val="40000"/>
                    </a:schemeClr>
                  </a:gs>
                  <a:gs pos="0">
                    <a:schemeClr val="accent3">
                      <a:lumMod val="60000"/>
                    </a:schemeClr>
                  </a:gs>
                </a:gsLst>
                <a:lin ang="5400000" scaled="0"/>
              </a:gradFill>
              <a:ln w="19050">
                <a:solidFill>
                  <a:schemeClr val="lt1"/>
                </a:solidFill>
              </a:ln>
              <a:effectLst/>
            </c:spPr>
            <c:extLst>
              <c:ext xmlns:c16="http://schemas.microsoft.com/office/drawing/2014/chart" uri="{C3380CC4-5D6E-409C-BE32-E72D297353CC}">
                <c16:uniqueId val="{00000011-E223-4D4F-95EC-B7E606046881}"/>
              </c:ext>
            </c:extLst>
          </c:dPt>
          <c:dPt>
            <c:idx val="9"/>
            <c:bubble3D val="0"/>
            <c:spPr>
              <a:gradFill>
                <a:gsLst>
                  <a:gs pos="100000">
                    <a:schemeClr val="accent4">
                      <a:lumMod val="60000"/>
                      <a:lumMod val="60000"/>
                      <a:lumOff val="40000"/>
                    </a:schemeClr>
                  </a:gs>
                  <a:gs pos="0">
                    <a:schemeClr val="accent4">
                      <a:lumMod val="60000"/>
                    </a:schemeClr>
                  </a:gs>
                </a:gsLst>
                <a:lin ang="5400000" scaled="0"/>
              </a:gradFill>
              <a:ln w="19050">
                <a:solidFill>
                  <a:schemeClr val="lt1"/>
                </a:solidFill>
              </a:ln>
              <a:effectLst/>
            </c:spPr>
            <c:extLst>
              <c:ext xmlns:c16="http://schemas.microsoft.com/office/drawing/2014/chart" uri="{C3380CC4-5D6E-409C-BE32-E72D297353CC}">
                <c16:uniqueId val="{00000013-E223-4D4F-95EC-B7E606046881}"/>
              </c:ext>
            </c:extLst>
          </c:dPt>
          <c:dPt>
            <c:idx val="10"/>
            <c:bubble3D val="0"/>
            <c:spPr>
              <a:gradFill>
                <a:gsLst>
                  <a:gs pos="100000">
                    <a:schemeClr val="accent5">
                      <a:lumMod val="60000"/>
                      <a:lumMod val="60000"/>
                      <a:lumOff val="40000"/>
                    </a:schemeClr>
                  </a:gs>
                  <a:gs pos="0">
                    <a:schemeClr val="accent5">
                      <a:lumMod val="60000"/>
                    </a:schemeClr>
                  </a:gs>
                </a:gsLst>
                <a:lin ang="5400000" scaled="0"/>
              </a:gradFill>
              <a:ln w="19050">
                <a:solidFill>
                  <a:schemeClr val="lt1"/>
                </a:solidFill>
              </a:ln>
              <a:effectLst/>
            </c:spPr>
            <c:extLst>
              <c:ext xmlns:c16="http://schemas.microsoft.com/office/drawing/2014/chart" uri="{C3380CC4-5D6E-409C-BE32-E72D297353CC}">
                <c16:uniqueId val="{00000015-E223-4D4F-95EC-B7E606046881}"/>
              </c:ext>
            </c:extLst>
          </c:dPt>
          <c:dPt>
            <c:idx val="11"/>
            <c:bubble3D val="0"/>
            <c:spPr>
              <a:gradFill>
                <a:gsLst>
                  <a:gs pos="100000">
                    <a:schemeClr val="accent6">
                      <a:lumMod val="60000"/>
                      <a:lumMod val="60000"/>
                      <a:lumOff val="40000"/>
                    </a:schemeClr>
                  </a:gs>
                  <a:gs pos="0">
                    <a:schemeClr val="accent6">
                      <a:lumMod val="60000"/>
                    </a:schemeClr>
                  </a:gs>
                </a:gsLst>
                <a:lin ang="5400000" scaled="0"/>
              </a:gradFill>
              <a:ln w="19050">
                <a:solidFill>
                  <a:schemeClr val="lt1"/>
                </a:solidFill>
              </a:ln>
              <a:effectLst/>
            </c:spPr>
            <c:extLst>
              <c:ext xmlns:c16="http://schemas.microsoft.com/office/drawing/2014/chart" uri="{C3380CC4-5D6E-409C-BE32-E72D297353CC}">
                <c16:uniqueId val="{00000017-E223-4D4F-95EC-B7E606046881}"/>
              </c:ext>
            </c:extLst>
          </c:dPt>
          <c:dPt>
            <c:idx val="12"/>
            <c:bubble3D val="0"/>
            <c:spPr>
              <a:gradFill>
                <a:gsLst>
                  <a:gs pos="100000">
                    <a:schemeClr val="accent1">
                      <a:lumMod val="80000"/>
                      <a:lumOff val="20000"/>
                      <a:lumMod val="60000"/>
                      <a:lumOff val="40000"/>
                    </a:schemeClr>
                  </a:gs>
                  <a:gs pos="0">
                    <a:schemeClr val="accent1">
                      <a:lumMod val="80000"/>
                      <a:lumOff val="20000"/>
                    </a:schemeClr>
                  </a:gs>
                </a:gsLst>
                <a:lin ang="5400000" scaled="0"/>
              </a:gradFill>
              <a:ln w="19050">
                <a:solidFill>
                  <a:schemeClr val="lt1"/>
                </a:solidFill>
              </a:ln>
              <a:effectLst/>
            </c:spPr>
            <c:extLst>
              <c:ext xmlns:c16="http://schemas.microsoft.com/office/drawing/2014/chart" uri="{C3380CC4-5D6E-409C-BE32-E72D297353CC}">
                <c16:uniqueId val="{00000019-E223-4D4F-95EC-B7E606046881}"/>
              </c:ext>
            </c:extLst>
          </c:dPt>
          <c:dPt>
            <c:idx val="13"/>
            <c:bubble3D val="0"/>
            <c:spPr>
              <a:gradFill>
                <a:gsLst>
                  <a:gs pos="100000">
                    <a:schemeClr val="accent2">
                      <a:lumMod val="80000"/>
                      <a:lumOff val="20000"/>
                      <a:lumMod val="60000"/>
                      <a:lumOff val="40000"/>
                    </a:schemeClr>
                  </a:gs>
                  <a:gs pos="0">
                    <a:schemeClr val="accent2">
                      <a:lumMod val="80000"/>
                      <a:lumOff val="20000"/>
                    </a:schemeClr>
                  </a:gs>
                </a:gsLst>
                <a:lin ang="5400000" scaled="0"/>
              </a:gradFill>
              <a:ln w="19050">
                <a:solidFill>
                  <a:schemeClr val="lt1"/>
                </a:solidFill>
              </a:ln>
              <a:effectLst/>
            </c:spPr>
            <c:extLst>
              <c:ext xmlns:c16="http://schemas.microsoft.com/office/drawing/2014/chart" uri="{C3380CC4-5D6E-409C-BE32-E72D297353CC}">
                <c16:uniqueId val="{0000001B-E223-4D4F-95EC-B7E606046881}"/>
              </c:ext>
            </c:extLst>
          </c:dPt>
          <c:dPt>
            <c:idx val="14"/>
            <c:bubble3D val="0"/>
            <c:spPr>
              <a:gradFill>
                <a:gsLst>
                  <a:gs pos="100000">
                    <a:schemeClr val="accent3">
                      <a:lumMod val="80000"/>
                      <a:lumOff val="20000"/>
                      <a:lumMod val="60000"/>
                      <a:lumOff val="40000"/>
                    </a:schemeClr>
                  </a:gs>
                  <a:gs pos="0">
                    <a:schemeClr val="accent3">
                      <a:lumMod val="80000"/>
                      <a:lumOff val="20000"/>
                    </a:schemeClr>
                  </a:gs>
                </a:gsLst>
                <a:lin ang="5400000" scaled="0"/>
              </a:gradFill>
              <a:ln w="19050">
                <a:solidFill>
                  <a:schemeClr val="lt1"/>
                </a:solidFill>
              </a:ln>
              <a:effectLst/>
            </c:spPr>
            <c:extLst>
              <c:ext xmlns:c16="http://schemas.microsoft.com/office/drawing/2014/chart" uri="{C3380CC4-5D6E-409C-BE32-E72D297353CC}">
                <c16:uniqueId val="{0000001D-E223-4D4F-95EC-B7E606046881}"/>
              </c:ext>
            </c:extLst>
          </c:dPt>
          <c:dPt>
            <c:idx val="15"/>
            <c:bubble3D val="0"/>
            <c:spPr>
              <a:gradFill>
                <a:gsLst>
                  <a:gs pos="100000">
                    <a:schemeClr val="accent4">
                      <a:lumMod val="80000"/>
                      <a:lumOff val="20000"/>
                      <a:lumMod val="60000"/>
                      <a:lumOff val="40000"/>
                    </a:schemeClr>
                  </a:gs>
                  <a:gs pos="0">
                    <a:schemeClr val="accent4">
                      <a:lumMod val="80000"/>
                      <a:lumOff val="20000"/>
                    </a:schemeClr>
                  </a:gs>
                </a:gsLst>
                <a:lin ang="5400000" scaled="0"/>
              </a:gradFill>
              <a:ln w="19050">
                <a:solidFill>
                  <a:schemeClr val="lt1"/>
                </a:solidFill>
              </a:ln>
              <a:effectLst/>
            </c:spPr>
            <c:extLst>
              <c:ext xmlns:c16="http://schemas.microsoft.com/office/drawing/2014/chart" uri="{C3380CC4-5D6E-409C-BE32-E72D297353CC}">
                <c16:uniqueId val="{0000001F-E223-4D4F-95EC-B7E606046881}"/>
              </c:ext>
            </c:extLst>
          </c:dPt>
          <c:dPt>
            <c:idx val="16"/>
            <c:bubble3D val="0"/>
            <c:spPr>
              <a:gradFill>
                <a:gsLst>
                  <a:gs pos="100000">
                    <a:schemeClr val="accent5">
                      <a:lumMod val="80000"/>
                      <a:lumOff val="20000"/>
                      <a:lumMod val="60000"/>
                      <a:lumOff val="40000"/>
                    </a:schemeClr>
                  </a:gs>
                  <a:gs pos="0">
                    <a:schemeClr val="accent5">
                      <a:lumMod val="80000"/>
                      <a:lumOff val="20000"/>
                    </a:schemeClr>
                  </a:gs>
                </a:gsLst>
                <a:lin ang="5400000" scaled="0"/>
              </a:gradFill>
              <a:ln w="19050">
                <a:solidFill>
                  <a:schemeClr val="lt1"/>
                </a:solidFill>
              </a:ln>
              <a:effectLst/>
            </c:spPr>
            <c:extLst>
              <c:ext xmlns:c16="http://schemas.microsoft.com/office/drawing/2014/chart" uri="{C3380CC4-5D6E-409C-BE32-E72D297353CC}">
                <c16:uniqueId val="{00000021-E223-4D4F-95EC-B7E606046881}"/>
              </c:ext>
            </c:extLst>
          </c:dPt>
          <c:dPt>
            <c:idx val="17"/>
            <c:bubble3D val="0"/>
            <c:spPr>
              <a:gradFill>
                <a:gsLst>
                  <a:gs pos="100000">
                    <a:schemeClr val="accent6">
                      <a:lumMod val="80000"/>
                      <a:lumOff val="20000"/>
                      <a:lumMod val="60000"/>
                      <a:lumOff val="40000"/>
                    </a:schemeClr>
                  </a:gs>
                  <a:gs pos="0">
                    <a:schemeClr val="accent6">
                      <a:lumMod val="80000"/>
                      <a:lumOff val="20000"/>
                    </a:schemeClr>
                  </a:gs>
                </a:gsLst>
                <a:lin ang="5400000" scaled="0"/>
              </a:gradFill>
              <a:ln w="19050">
                <a:solidFill>
                  <a:schemeClr val="lt1"/>
                </a:solidFill>
              </a:ln>
              <a:effectLst/>
            </c:spPr>
            <c:extLst>
              <c:ext xmlns:c16="http://schemas.microsoft.com/office/drawing/2014/chart" uri="{C3380CC4-5D6E-409C-BE32-E72D297353CC}">
                <c16:uniqueId val="{00000023-E223-4D4F-95EC-B7E606046881}"/>
              </c:ext>
            </c:extLst>
          </c:dPt>
          <c:dPt>
            <c:idx val="18"/>
            <c:bubble3D val="0"/>
            <c:spPr>
              <a:gradFill>
                <a:gsLst>
                  <a:gs pos="100000">
                    <a:schemeClr val="accent1">
                      <a:lumMod val="80000"/>
                      <a:lumMod val="60000"/>
                      <a:lumOff val="40000"/>
                    </a:schemeClr>
                  </a:gs>
                  <a:gs pos="0">
                    <a:schemeClr val="accent1">
                      <a:lumMod val="80000"/>
                    </a:schemeClr>
                  </a:gs>
                </a:gsLst>
                <a:lin ang="5400000" scaled="0"/>
              </a:gradFill>
              <a:ln w="19050">
                <a:solidFill>
                  <a:schemeClr val="lt1"/>
                </a:solidFill>
              </a:ln>
              <a:effectLst/>
            </c:spPr>
            <c:extLst>
              <c:ext xmlns:c16="http://schemas.microsoft.com/office/drawing/2014/chart" uri="{C3380CC4-5D6E-409C-BE32-E72D297353CC}">
                <c16:uniqueId val="{00000025-E223-4D4F-95EC-B7E606046881}"/>
              </c:ext>
            </c:extLst>
          </c:dPt>
          <c:dPt>
            <c:idx val="19"/>
            <c:bubble3D val="0"/>
            <c:spPr>
              <a:gradFill>
                <a:gsLst>
                  <a:gs pos="100000">
                    <a:schemeClr val="accent2">
                      <a:lumMod val="80000"/>
                      <a:lumMod val="60000"/>
                      <a:lumOff val="40000"/>
                    </a:schemeClr>
                  </a:gs>
                  <a:gs pos="0">
                    <a:schemeClr val="accent2">
                      <a:lumMod val="80000"/>
                    </a:schemeClr>
                  </a:gs>
                </a:gsLst>
                <a:lin ang="5400000" scaled="0"/>
              </a:gradFill>
              <a:ln w="19050">
                <a:solidFill>
                  <a:schemeClr val="lt1"/>
                </a:solidFill>
              </a:ln>
              <a:effectLst/>
            </c:spPr>
            <c:extLst>
              <c:ext xmlns:c16="http://schemas.microsoft.com/office/drawing/2014/chart" uri="{C3380CC4-5D6E-409C-BE32-E72D297353CC}">
                <c16:uniqueId val="{00000027-E223-4D4F-95EC-B7E606046881}"/>
              </c:ext>
            </c:extLst>
          </c:dPt>
          <c:dPt>
            <c:idx val="20"/>
            <c:bubble3D val="0"/>
            <c:spPr>
              <a:gradFill>
                <a:gsLst>
                  <a:gs pos="100000">
                    <a:schemeClr val="accent3">
                      <a:lumMod val="80000"/>
                      <a:lumMod val="60000"/>
                      <a:lumOff val="40000"/>
                    </a:schemeClr>
                  </a:gs>
                  <a:gs pos="0">
                    <a:schemeClr val="accent3">
                      <a:lumMod val="80000"/>
                    </a:schemeClr>
                  </a:gs>
                </a:gsLst>
                <a:lin ang="5400000" scaled="0"/>
              </a:gradFill>
              <a:ln w="19050">
                <a:solidFill>
                  <a:schemeClr val="lt1"/>
                </a:solidFill>
              </a:ln>
              <a:effectLst/>
            </c:spPr>
            <c:extLst>
              <c:ext xmlns:c16="http://schemas.microsoft.com/office/drawing/2014/chart" uri="{C3380CC4-5D6E-409C-BE32-E72D297353CC}">
                <c16:uniqueId val="{00000029-E223-4D4F-95EC-B7E606046881}"/>
              </c:ext>
            </c:extLst>
          </c:dPt>
          <c:dPt>
            <c:idx val="21"/>
            <c:bubble3D val="0"/>
            <c:spPr>
              <a:gradFill>
                <a:gsLst>
                  <a:gs pos="100000">
                    <a:schemeClr val="accent4">
                      <a:lumMod val="80000"/>
                      <a:lumMod val="60000"/>
                      <a:lumOff val="40000"/>
                    </a:schemeClr>
                  </a:gs>
                  <a:gs pos="0">
                    <a:schemeClr val="accent4">
                      <a:lumMod val="80000"/>
                    </a:schemeClr>
                  </a:gs>
                </a:gsLst>
                <a:lin ang="5400000" scaled="0"/>
              </a:gradFill>
              <a:ln w="19050">
                <a:solidFill>
                  <a:schemeClr val="lt1"/>
                </a:solidFill>
              </a:ln>
              <a:effectLst/>
            </c:spPr>
            <c:extLst>
              <c:ext xmlns:c16="http://schemas.microsoft.com/office/drawing/2014/chart" uri="{C3380CC4-5D6E-409C-BE32-E72D297353CC}">
                <c16:uniqueId val="{0000002B-E223-4D4F-95EC-B7E60604688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ja-JP"/>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(Sheet1!$B$12:$B$25,Sheet1!$B$27:$B$34)</c:f>
              <c:strCache>
                <c:ptCount val="20"/>
                <c:pt idx="0">
                  <c:v>家賃(ローン)</c:v>
                </c:pt>
                <c:pt idx="1">
                  <c:v>携帯料金</c:v>
                </c:pt>
                <c:pt idx="2">
                  <c:v>wi-fi</c:v>
                </c:pt>
                <c:pt idx="3">
                  <c:v>電気</c:v>
                </c:pt>
                <c:pt idx="4">
                  <c:v>ガス</c:v>
                </c:pt>
                <c:pt idx="5">
                  <c:v>水道</c:v>
                </c:pt>
                <c:pt idx="6">
                  <c:v>生命保険</c:v>
                </c:pt>
                <c:pt idx="7">
                  <c:v>習い事</c:v>
                </c:pt>
                <c:pt idx="8">
                  <c:v>夫お小遣い</c:v>
                </c:pt>
                <c:pt idx="9">
                  <c:v>妻お小遣い</c:v>
                </c:pt>
                <c:pt idx="10">
                  <c:v>自動車税/月</c:v>
                </c:pt>
                <c:pt idx="11">
                  <c:v>固定資産税/月</c:v>
                </c:pt>
                <c:pt idx="14">
                  <c:v>食費</c:v>
                </c:pt>
                <c:pt idx="15">
                  <c:v>ガソリン</c:v>
                </c:pt>
                <c:pt idx="16">
                  <c:v>ミルク</c:v>
                </c:pt>
                <c:pt idx="17">
                  <c:v>おむつ</c:v>
                </c:pt>
                <c:pt idx="18">
                  <c:v>おやつ</c:v>
                </c:pt>
                <c:pt idx="19">
                  <c:v>おもちゃ</c:v>
                </c:pt>
              </c:strCache>
            </c:strRef>
          </c:cat>
          <c:val>
            <c:numRef>
              <c:f>(Sheet1!$C$12:$C$25,Sheet1!$C$27:$C$34)</c:f>
              <c:numCache>
                <c:formatCode>#,##0_ </c:formatCode>
                <c:ptCount val="22"/>
                <c:pt idx="0">
                  <c:v>50000</c:v>
                </c:pt>
                <c:pt idx="1">
                  <c:v>5000</c:v>
                </c:pt>
                <c:pt idx="2">
                  <c:v>5000</c:v>
                </c:pt>
                <c:pt idx="3">
                  <c:v>10000</c:v>
                </c:pt>
                <c:pt idx="4">
                  <c:v>5000</c:v>
                </c:pt>
                <c:pt idx="5">
                  <c:v>3000</c:v>
                </c:pt>
                <c:pt idx="6">
                  <c:v>10000</c:v>
                </c:pt>
                <c:pt idx="7">
                  <c:v>5000</c:v>
                </c:pt>
                <c:pt idx="8">
                  <c:v>5000</c:v>
                </c:pt>
                <c:pt idx="9">
                  <c:v>5000</c:v>
                </c:pt>
                <c:pt idx="10">
                  <c:v>4100</c:v>
                </c:pt>
                <c:pt idx="11">
                  <c:v>4100</c:v>
                </c:pt>
                <c:pt idx="14">
                  <c:v>147500</c:v>
                </c:pt>
                <c:pt idx="15">
                  <c:v>10000</c:v>
                </c:pt>
                <c:pt idx="16">
                  <c:v>3000</c:v>
                </c:pt>
                <c:pt idx="17">
                  <c:v>9000</c:v>
                </c:pt>
                <c:pt idx="18">
                  <c:v>1000</c:v>
                </c:pt>
                <c:pt idx="19">
                  <c:v>3000</c:v>
                </c:pt>
              </c:numCache>
            </c:numRef>
          </c:val>
          <c:extLst>
            <c:ext xmlns:c16="http://schemas.microsoft.com/office/drawing/2014/chart" uri="{C3380CC4-5D6E-409C-BE32-E72D297353CC}">
              <c16:uniqueId val="{00000001-3948-4A20-B6A9-E13658DADFF9}"/>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layout>
        <c:manualLayout>
          <c:xMode val="edge"/>
          <c:yMode val="edge"/>
          <c:x val="0.74417603316128733"/>
          <c:y val="0.17228639179129229"/>
          <c:w val="0.24082865434978198"/>
          <c:h val="0.78313790129717098"/>
        </c:manualLayout>
      </c:layout>
      <c:overlay val="0"/>
      <c:spPr>
        <a:solidFill>
          <a:schemeClr val="lt1">
            <a:alpha val="50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14286</xdr:colOff>
      <xdr:row>9</xdr:row>
      <xdr:rowOff>4763</xdr:rowOff>
    </xdr:from>
    <xdr:to>
      <xdr:col>16</xdr:col>
      <xdr:colOff>66675</xdr:colOff>
      <xdr:row>25</xdr:row>
      <xdr:rowOff>171451</xdr:rowOff>
    </xdr:to>
    <xdr:graphicFrame macro="">
      <xdr:nvGraphicFramePr>
        <xdr:cNvPr id="2" name="グラフ 1">
          <a:extLst>
            <a:ext uri="{FF2B5EF4-FFF2-40B4-BE49-F238E27FC236}">
              <a16:creationId xmlns:a16="http://schemas.microsoft.com/office/drawing/2014/main" id="{0957618A-8BEE-9493-2BCD-F7CC57E430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D95D2-3ECB-4D03-83DC-0FD47499296E}">
  <dimension ref="B2:I37"/>
  <sheetViews>
    <sheetView tabSelected="1" topLeftCell="A10" workbookViewId="0">
      <selection activeCell="I7" sqref="I7"/>
    </sheetView>
  </sheetViews>
  <sheetFormatPr defaultRowHeight="18.75" x14ac:dyDescent="0.4"/>
  <cols>
    <col min="1" max="1" width="9" style="1"/>
    <col min="2" max="2" width="12.625" style="1" bestFit="1" customWidth="1"/>
    <col min="3" max="3" width="9.125" style="1" bestFit="1" customWidth="1"/>
    <col min="4" max="4" width="7.25" style="1" customWidth="1"/>
    <col min="5" max="5" width="13.75" style="1" bestFit="1" customWidth="1"/>
    <col min="6" max="6" width="8.5" style="1" bestFit="1" customWidth="1"/>
    <col min="7" max="7" width="14" style="1" bestFit="1" customWidth="1"/>
    <col min="8" max="8" width="6.5" style="1" bestFit="1" customWidth="1"/>
    <col min="9" max="16384" width="9" style="1"/>
  </cols>
  <sheetData>
    <row r="2" spans="2:9" x14ac:dyDescent="0.4">
      <c r="B2" s="9" t="s">
        <v>0</v>
      </c>
      <c r="C2" s="10"/>
      <c r="I2" s="1" t="s">
        <v>35</v>
      </c>
    </row>
    <row r="3" spans="2:9" x14ac:dyDescent="0.4">
      <c r="B3" s="2" t="s">
        <v>1</v>
      </c>
      <c r="C3" s="2">
        <v>200000</v>
      </c>
      <c r="I3" s="1" t="s">
        <v>36</v>
      </c>
    </row>
    <row r="4" spans="2:9" x14ac:dyDescent="0.4">
      <c r="B4" s="4" t="s">
        <v>2</v>
      </c>
      <c r="C4" s="4">
        <v>200000</v>
      </c>
      <c r="I4" s="1" t="s">
        <v>37</v>
      </c>
    </row>
    <row r="5" spans="2:9" x14ac:dyDescent="0.4">
      <c r="B5" s="2" t="s">
        <v>31</v>
      </c>
      <c r="C5" s="5">
        <f>ROUNDDOWN(F5/12,-2)</f>
        <v>33300</v>
      </c>
      <c r="E5" s="5" t="s">
        <v>34</v>
      </c>
      <c r="F5" s="2">
        <v>400000</v>
      </c>
      <c r="I5" s="1" t="s">
        <v>38</v>
      </c>
    </row>
    <row r="6" spans="2:9" x14ac:dyDescent="0.4">
      <c r="B6" s="4" t="s">
        <v>32</v>
      </c>
      <c r="C6" s="5">
        <f>ROUNDDOWN(F6/12,-2)</f>
        <v>33300</v>
      </c>
      <c r="E6" s="5" t="s">
        <v>34</v>
      </c>
      <c r="F6" s="2">
        <v>400000</v>
      </c>
      <c r="I6" s="1" t="s">
        <v>43</v>
      </c>
    </row>
    <row r="7" spans="2:9" ht="19.5" thickBot="1" x14ac:dyDescent="0.45">
      <c r="B7" s="3" t="s">
        <v>3</v>
      </c>
      <c r="C7" s="3"/>
    </row>
    <row r="8" spans="2:9" ht="19.5" thickTop="1" x14ac:dyDescent="0.4">
      <c r="B8" s="6" t="s">
        <v>27</v>
      </c>
      <c r="C8" s="6">
        <f>SUM(C3:C7)</f>
        <v>466600</v>
      </c>
    </row>
    <row r="10" spans="2:9" x14ac:dyDescent="0.4">
      <c r="B10" s="11" t="s">
        <v>4</v>
      </c>
      <c r="C10" s="11"/>
    </row>
    <row r="11" spans="2:9" x14ac:dyDescent="0.4">
      <c r="B11" s="12" t="s">
        <v>10</v>
      </c>
      <c r="C11" s="12"/>
    </row>
    <row r="12" spans="2:9" x14ac:dyDescent="0.4">
      <c r="B12" s="2" t="s">
        <v>16</v>
      </c>
      <c r="C12" s="2">
        <v>50000</v>
      </c>
    </row>
    <row r="13" spans="2:9" x14ac:dyDescent="0.4">
      <c r="B13" s="2" t="s">
        <v>11</v>
      </c>
      <c r="C13" s="2">
        <v>5000</v>
      </c>
    </row>
    <row r="14" spans="2:9" x14ac:dyDescent="0.4">
      <c r="B14" s="2" t="s">
        <v>12</v>
      </c>
      <c r="C14" s="2">
        <v>5000</v>
      </c>
    </row>
    <row r="15" spans="2:9" x14ac:dyDescent="0.4">
      <c r="B15" s="2" t="s">
        <v>13</v>
      </c>
      <c r="C15" s="2">
        <v>10000</v>
      </c>
    </row>
    <row r="16" spans="2:9" x14ac:dyDescent="0.4">
      <c r="B16" s="2" t="s">
        <v>15</v>
      </c>
      <c r="C16" s="2">
        <v>5000</v>
      </c>
    </row>
    <row r="17" spans="2:8" x14ac:dyDescent="0.4">
      <c r="B17" s="2" t="s">
        <v>14</v>
      </c>
      <c r="C17" s="2">
        <v>3000</v>
      </c>
    </row>
    <row r="18" spans="2:8" x14ac:dyDescent="0.4">
      <c r="B18" s="2" t="s">
        <v>20</v>
      </c>
      <c r="C18" s="2">
        <v>10000</v>
      </c>
    </row>
    <row r="19" spans="2:8" x14ac:dyDescent="0.4">
      <c r="B19" s="2" t="s">
        <v>19</v>
      </c>
      <c r="C19" s="2">
        <v>5000</v>
      </c>
    </row>
    <row r="20" spans="2:8" x14ac:dyDescent="0.4">
      <c r="B20" s="2" t="s">
        <v>23</v>
      </c>
      <c r="C20" s="2">
        <v>5000</v>
      </c>
    </row>
    <row r="21" spans="2:8" x14ac:dyDescent="0.4">
      <c r="B21" s="2" t="s">
        <v>24</v>
      </c>
      <c r="C21" s="2">
        <v>5000</v>
      </c>
    </row>
    <row r="22" spans="2:8" x14ac:dyDescent="0.4">
      <c r="B22" s="2" t="s">
        <v>29</v>
      </c>
      <c r="C22" s="5">
        <f>ROUNDDOWN(F22/12,-2)</f>
        <v>4100</v>
      </c>
      <c r="E22" s="5" t="s">
        <v>33</v>
      </c>
      <c r="F22" s="2">
        <v>50000</v>
      </c>
    </row>
    <row r="23" spans="2:8" x14ac:dyDescent="0.4">
      <c r="B23" s="2" t="s">
        <v>30</v>
      </c>
      <c r="C23" s="5">
        <f>ROUNDDOWN(F23/12,-2)</f>
        <v>4100</v>
      </c>
      <c r="E23" s="5" t="s">
        <v>33</v>
      </c>
      <c r="F23" s="2">
        <v>50000</v>
      </c>
    </row>
    <row r="24" spans="2:8" x14ac:dyDescent="0.4">
      <c r="B24" s="2"/>
      <c r="C24" s="2"/>
    </row>
    <row r="25" spans="2:8" x14ac:dyDescent="0.4">
      <c r="B25" s="2"/>
      <c r="C25" s="2"/>
    </row>
    <row r="26" spans="2:8" x14ac:dyDescent="0.4">
      <c r="B26" s="13" t="s">
        <v>18</v>
      </c>
      <c r="C26" s="13"/>
    </row>
    <row r="27" spans="2:8" x14ac:dyDescent="0.4">
      <c r="B27" s="2" t="s">
        <v>5</v>
      </c>
      <c r="C27" s="5">
        <f>+F27*H27+F28*H28</f>
        <v>147500</v>
      </c>
      <c r="E27" s="5" t="s">
        <v>6</v>
      </c>
      <c r="F27" s="2">
        <v>5</v>
      </c>
      <c r="G27" s="5" t="s">
        <v>8</v>
      </c>
      <c r="H27" s="2">
        <v>4000</v>
      </c>
    </row>
    <row r="28" spans="2:8" x14ac:dyDescent="0.4">
      <c r="B28" s="2" t="s">
        <v>17</v>
      </c>
      <c r="C28" s="2">
        <v>10000</v>
      </c>
      <c r="E28" s="5" t="s">
        <v>7</v>
      </c>
      <c r="F28" s="5">
        <f>90-F27</f>
        <v>85</v>
      </c>
      <c r="G28" s="5" t="s">
        <v>9</v>
      </c>
      <c r="H28" s="2">
        <v>1500</v>
      </c>
    </row>
    <row r="29" spans="2:8" x14ac:dyDescent="0.4">
      <c r="B29" s="2" t="s">
        <v>21</v>
      </c>
      <c r="C29" s="2">
        <v>3000</v>
      </c>
    </row>
    <row r="30" spans="2:8" x14ac:dyDescent="0.4">
      <c r="B30" s="2" t="s">
        <v>22</v>
      </c>
      <c r="C30" s="5">
        <f>+F30*H30*30</f>
        <v>9000</v>
      </c>
      <c r="E30" s="5" t="s">
        <v>39</v>
      </c>
      <c r="F30" s="2">
        <v>30</v>
      </c>
      <c r="G30" s="5" t="s">
        <v>40</v>
      </c>
      <c r="H30" s="2">
        <v>10</v>
      </c>
    </row>
    <row r="31" spans="2:8" x14ac:dyDescent="0.4">
      <c r="B31" s="2" t="s">
        <v>25</v>
      </c>
      <c r="C31" s="2">
        <v>1000</v>
      </c>
      <c r="F31" s="1" t="s">
        <v>42</v>
      </c>
    </row>
    <row r="32" spans="2:8" x14ac:dyDescent="0.4">
      <c r="B32" s="2" t="s">
        <v>26</v>
      </c>
      <c r="C32" s="2">
        <v>3000</v>
      </c>
      <c r="F32" s="1" t="s">
        <v>41</v>
      </c>
    </row>
    <row r="33" spans="2:3" x14ac:dyDescent="0.4">
      <c r="B33" s="2"/>
      <c r="C33" s="2"/>
    </row>
    <row r="34" spans="2:3" ht="19.5" thickBot="1" x14ac:dyDescent="0.45">
      <c r="B34" s="3"/>
      <c r="C34" s="3"/>
    </row>
    <row r="35" spans="2:3" ht="19.5" thickTop="1" x14ac:dyDescent="0.4">
      <c r="B35" s="7" t="s">
        <v>27</v>
      </c>
      <c r="C35" s="7">
        <f>SUM(C12:C34)</f>
        <v>284700</v>
      </c>
    </row>
    <row r="37" spans="2:3" x14ac:dyDescent="0.4">
      <c r="B37" s="8" t="s">
        <v>28</v>
      </c>
      <c r="C37" s="8">
        <f>+C8-C35</f>
        <v>181900</v>
      </c>
    </row>
  </sheetData>
  <mergeCells count="4">
    <mergeCell ref="B2:C2"/>
    <mergeCell ref="B10:C10"/>
    <mergeCell ref="B11:C11"/>
    <mergeCell ref="B26:C26"/>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宇野 祐太郎</dc:creator>
  <cp:lastModifiedBy>宇野 祐太郎</cp:lastModifiedBy>
  <dcterms:created xsi:type="dcterms:W3CDTF">2025-01-14T02:06:47Z</dcterms:created>
  <dcterms:modified xsi:type="dcterms:W3CDTF">2025-01-14T04:42:06Z</dcterms:modified>
</cp:coreProperties>
</file>